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peev\Desktop\Отчети\Тримесечни отчети\2021\31.12.2021\БЮ-2\"/>
    </mc:Choice>
  </mc:AlternateContent>
  <bookViews>
    <workbookView xWindow="0" yWindow="0" windowWidth="19170" windowHeight="10725"/>
  </bookViews>
  <sheets>
    <sheet name="политики+програми" sheetId="2" r:id="rId1"/>
    <sheet name="Програми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42" i="1" l="1"/>
  <c r="D36" i="1"/>
  <c r="D20" i="1"/>
  <c r="D14" i="1"/>
  <c r="E15" i="2"/>
  <c r="H14" i="2" l="1"/>
  <c r="G14" i="2"/>
  <c r="F14" i="2"/>
  <c r="E14" i="2"/>
  <c r="D14" i="2"/>
  <c r="C14" i="2"/>
  <c r="G38" i="1" l="1"/>
  <c r="F38" i="1"/>
  <c r="E38" i="1"/>
  <c r="D38" i="1"/>
  <c r="C38" i="1"/>
  <c r="B38" i="1"/>
  <c r="G32" i="1"/>
  <c r="F32" i="1"/>
  <c r="E32" i="1"/>
  <c r="D32" i="1"/>
  <c r="C32" i="1"/>
  <c r="B32" i="1"/>
  <c r="B16" i="1"/>
  <c r="C43" i="1" l="1"/>
  <c r="E43" i="1"/>
  <c r="G43" i="1"/>
  <c r="B43" i="1"/>
  <c r="F43" i="1"/>
  <c r="D43" i="1"/>
  <c r="D16" i="2"/>
  <c r="E16" i="2"/>
  <c r="F16" i="2"/>
  <c r="G16" i="2"/>
  <c r="H16" i="2"/>
  <c r="C16" i="2"/>
  <c r="C16" i="1"/>
  <c r="D16" i="1"/>
  <c r="E16" i="1"/>
  <c r="F16" i="1"/>
  <c r="G16" i="1"/>
  <c r="C10" i="1"/>
  <c r="D10" i="1"/>
  <c r="E10" i="1"/>
  <c r="F10" i="1"/>
  <c r="G10" i="1"/>
  <c r="B10" i="1"/>
  <c r="B21" i="1" s="1"/>
  <c r="D21" i="1" l="1"/>
  <c r="C21" i="1"/>
  <c r="G21" i="1"/>
  <c r="E21" i="1"/>
  <c r="F21" i="1"/>
</calcChain>
</file>

<file path=xl/sharedStrings.xml><?xml version="1.0" encoding="utf-8"?>
<sst xmlns="http://schemas.openxmlformats.org/spreadsheetml/2006/main" count="92" uniqueCount="42">
  <si>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</si>
  <si>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</si>
  <si>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</si>
  <si>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</si>
  <si>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</si>
  <si>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</si>
  <si>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</si>
  <si>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</si>
  <si>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</si>
  <si>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</si>
  <si>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</si>
  <si>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</si>
  <si>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</si>
  <si>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</si>
  <si>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</si>
  <si>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</si>
  <si>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</si>
  <si>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</si>
  <si>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</si>
  <si>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</si>
  <si>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</si>
  <si>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</si>
  <si>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</si>
  <si>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</si>
  <si>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</si>
  <si>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</si>
  <si>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</si>
  <si>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</si>
  <si>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</si>
  <si>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</si>
  <si>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</si>
  <si>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</si>
  <si>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4300.01.00</t>
  </si>
  <si>
    <t>4300.01.01</t>
  </si>
  <si>
    <t>Функционална област „Електронни съобщения и пощенски услуги”</t>
  </si>
  <si>
    <t>Бюджетна програма „Регулиране на електронните съобщения и пощенските услуги”</t>
  </si>
  <si>
    <r>
      <t>4300.01.01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„Регулиране на електронните съобщения и пощенските услуги”</t>
    </r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</si>
  <si>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</si>
  <si>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</si>
  <si>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19 и 22 от ЗЕС</t>
  </si>
  <si>
    <t>към 31.12.2021 г.</t>
  </si>
  <si>
    <t>на КОМИСИЯ ЗА РЕГУЛИРАНЕ НА СЪОБЩЕНИЯТА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</si>
</sst>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0" fontId="6" fillId="0" borderId="0" xfId="0" applyFo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Profile/ypeev/Desktop/&#1054;&#1090;&#1095;&#1077;&#1090;&#1080;/&#1052;&#1077;&#1089;&#1077;&#1095;&#1085;&#1080;%20&#1086;&#1090;&#1095;&#1077;&#1090;&#1080;/2021/&#1084;&#1072;&#1088;&#1090;/B1_2021_03_4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87">
          <cell r="F187">
            <v>1329025</v>
          </cell>
        </row>
        <row r="271">
          <cell r="F271">
            <v>61922</v>
          </cell>
        </row>
        <row r="283">
          <cell r="F283">
            <v>3912</v>
          </cell>
        </row>
        <row r="301">
          <cell r="F301">
            <v>2125262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/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41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20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2"/>
    </row>
    <row r="7" spans="1:8" ht="15.75" x14ac:dyDescent="0.2">
      <c r="A7" s="36" t="s">
        <v>22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40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21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32" t="s">
        <v>15</v>
      </c>
      <c r="B11" s="32" t="s">
        <v>23</v>
      </c>
      <c r="C11" s="32" t="s">
        <v>24</v>
      </c>
      <c r="D11" s="39" t="s">
        <v>25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17" t="s">
        <v>26</v>
      </c>
      <c r="F13" s="5" t="s">
        <v>27</v>
      </c>
      <c r="G13" s="5" t="s">
        <v>28</v>
      </c>
      <c r="H13" s="5" t="s">
        <v>29</v>
      </c>
    </row>
    <row r="14" spans="1:8" ht="26.25" thickBot="1" x14ac:dyDescent="0.25">
      <c r="A14" s="25" t="s">
        <v>32</v>
      </c>
      <c r="B14" s="26" t="s">
        <v>34</v>
      </c>
      <c r="C14" s="7">
        <f>+C15</f>
        <v>21486500</v>
      </c>
      <c r="D14" s="7">
        <f t="shared" ref="D14:H14" si="0">+D15</f>
        <v>18533700</v>
      </c>
      <c r="E14" s="7">
        <f t="shared" si="0"/>
        <v>2125262</v>
      </c>
      <c r="F14" s="7">
        <f t="shared" si="0"/>
        <v>4113636</v>
      </c>
      <c r="G14" s="7">
        <f t="shared" si="0"/>
        <v>6183921</v>
      </c>
      <c r="H14" s="7">
        <f t="shared" si="0"/>
        <v>17809929</v>
      </c>
    </row>
    <row r="15" spans="1:8" ht="39" thickBot="1" x14ac:dyDescent="0.25">
      <c r="A15" s="25" t="s">
        <v>33</v>
      </c>
      <c r="B15" s="27" t="s">
        <v>35</v>
      </c>
      <c r="C15" s="6">
        <v>21486500</v>
      </c>
      <c r="D15" s="28">
        <v>18533700</v>
      </c>
      <c r="E15" s="28">
        <f>[1]OTCHET!$F$301</f>
        <v>2125262</v>
      </c>
      <c r="F15" s="28">
        <v>4113636</v>
      </c>
      <c r="G15" s="6">
        <v>6183921</v>
      </c>
      <c r="H15" s="6">
        <v>17809929</v>
      </c>
    </row>
    <row r="16" spans="1:8" ht="13.5" thickBot="1" x14ac:dyDescent="0.25">
      <c r="A16" s="16"/>
      <c r="B16" s="15" t="s">
        <v>16</v>
      </c>
      <c r="C16" s="7">
        <f>+C14</f>
        <v>21486500</v>
      </c>
      <c r="D16" s="7">
        <f t="shared" ref="D16:H16" si="1">+D14</f>
        <v>18533700</v>
      </c>
      <c r="E16" s="7">
        <f t="shared" si="1"/>
        <v>2125262</v>
      </c>
      <c r="F16" s="7">
        <f t="shared" si="1"/>
        <v>4113636</v>
      </c>
      <c r="G16" s="7">
        <f t="shared" si="1"/>
        <v>6183921</v>
      </c>
      <c r="H16" s="7">
        <f t="shared" si="1"/>
        <v>17809929</v>
      </c>
    </row>
    <row r="17" spans="1:8" ht="15.75" x14ac:dyDescent="0.2">
      <c r="A17" s="1"/>
    </row>
    <row r="18" spans="1:8" ht="12.75" customHeight="1" x14ac:dyDescent="0.2">
      <c r="A18" s="31" t="s">
        <v>31</v>
      </c>
      <c r="B18" s="31"/>
      <c r="C18" s="31"/>
      <c r="D18" s="31"/>
      <c r="E18" s="31"/>
      <c r="F18" s="31"/>
      <c r="G18" s="31"/>
      <c r="H18" s="31"/>
    </row>
    <row r="19" spans="1:8" s="21" customFormat="1" ht="24.75" customHeight="1" x14ac:dyDescent="0.2">
      <c r="A19" s="22"/>
      <c r="B19" s="22"/>
      <c r="C19" s="22"/>
      <c r="D19" s="22"/>
      <c r="E19" s="22"/>
      <c r="F19" s="22"/>
      <c r="G19" s="22"/>
      <c r="H19" s="22"/>
    </row>
    <row r="20" spans="1:8" ht="24" customHeight="1" x14ac:dyDescent="0.2">
      <c r="A20" s="22"/>
      <c r="B20" s="22"/>
      <c r="C20" s="22"/>
      <c r="D20" s="22"/>
      <c r="E20" s="22"/>
      <c r="F20" s="22"/>
      <c r="G20" s="22"/>
      <c r="H20" s="22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zoomScale="115" zoomScaleNormal="115" workbookViewId="0">
      <selection activeCell="C10" sqref="C10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  <col min="9" max="9" width="11.33203125" customWidth="1"/>
  </cols>
  <sheetData>
    <row r="3" spans="1:9" ht="15.75" x14ac:dyDescent="0.2">
      <c r="A3" s="35" t="s">
        <v>0</v>
      </c>
      <c r="B3" s="35"/>
      <c r="C3" s="35"/>
      <c r="D3" s="35"/>
      <c r="E3" s="35"/>
      <c r="F3" s="35"/>
      <c r="G3" s="35"/>
    </row>
    <row r="4" spans="1:9" ht="15.75" x14ac:dyDescent="0.2">
      <c r="A4" s="36" t="s">
        <v>40</v>
      </c>
      <c r="B4" s="36"/>
      <c r="C4" s="36"/>
      <c r="D4" s="36"/>
      <c r="E4" s="36"/>
      <c r="F4" s="36"/>
      <c r="G4" s="36"/>
    </row>
    <row r="5" spans="1:9" ht="13.5" thickBot="1" x14ac:dyDescent="0.25">
      <c r="A5" s="47" t="s">
        <v>1</v>
      </c>
      <c r="B5" s="47"/>
      <c r="C5" s="47"/>
      <c r="D5" s="47"/>
      <c r="E5" s="47"/>
      <c r="F5" s="47"/>
      <c r="G5" s="47"/>
    </row>
    <row r="6" spans="1:9" ht="13.5" thickBot="1" x14ac:dyDescent="0.25">
      <c r="A6" s="44" t="s">
        <v>36</v>
      </c>
      <c r="B6" s="45"/>
      <c r="C6" s="45"/>
      <c r="D6" s="45"/>
      <c r="E6" s="45"/>
      <c r="F6" s="45"/>
      <c r="G6" s="46"/>
    </row>
    <row r="7" spans="1:9" ht="12.75" customHeight="1" x14ac:dyDescent="0.2">
      <c r="A7" s="2" t="s">
        <v>2</v>
      </c>
      <c r="B7" s="32" t="s">
        <v>24</v>
      </c>
      <c r="C7" s="39" t="s">
        <v>25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9" x14ac:dyDescent="0.2">
      <c r="A8" s="2" t="s">
        <v>3</v>
      </c>
      <c r="B8" s="33"/>
      <c r="C8" s="40"/>
      <c r="D8" s="4" t="s">
        <v>5</v>
      </c>
      <c r="E8" s="4" t="s">
        <v>5</v>
      </c>
      <c r="F8" s="4" t="s">
        <v>5</v>
      </c>
      <c r="G8" s="4" t="s">
        <v>5</v>
      </c>
    </row>
    <row r="9" spans="1:9" ht="41.25" customHeight="1" thickBot="1" x14ac:dyDescent="0.25">
      <c r="A9" s="3"/>
      <c r="B9" s="34"/>
      <c r="C9" s="41"/>
      <c r="D9" s="17" t="s">
        <v>26</v>
      </c>
      <c r="E9" s="5" t="s">
        <v>27</v>
      </c>
      <c r="F9" s="5" t="s">
        <v>28</v>
      </c>
      <c r="G9" s="5" t="s">
        <v>29</v>
      </c>
    </row>
    <row r="10" spans="1:9" ht="13.5" thickBot="1" x14ac:dyDescent="0.25">
      <c r="A10" s="23" t="s">
        <v>6</v>
      </c>
      <c r="B10" s="24">
        <f>+B12+B13+B14</f>
        <v>20992100</v>
      </c>
      <c r="C10" s="24">
        <f t="shared" ref="C10:G10" si="0">+C12+C13+C14</f>
        <v>18239300</v>
      </c>
      <c r="D10" s="24">
        <f t="shared" si="0"/>
        <v>2063340</v>
      </c>
      <c r="E10" s="24">
        <f t="shared" si="0"/>
        <v>4050714</v>
      </c>
      <c r="F10" s="24">
        <f t="shared" si="0"/>
        <v>6120999</v>
      </c>
      <c r="G10" s="24">
        <f t="shared" si="0"/>
        <v>17526610</v>
      </c>
    </row>
    <row r="11" spans="1:9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9" ht="16.5" thickBot="1" x14ac:dyDescent="0.3">
      <c r="A12" s="9" t="s">
        <v>8</v>
      </c>
      <c r="B12" s="6">
        <v>7844000</v>
      </c>
      <c r="C12" s="6">
        <v>7844000</v>
      </c>
      <c r="D12" s="6">
        <v>1805056</v>
      </c>
      <c r="E12" s="6">
        <v>3545144</v>
      </c>
      <c r="F12" s="6">
        <v>5347276</v>
      </c>
      <c r="G12" s="6">
        <v>7347222</v>
      </c>
      <c r="I12" s="30"/>
    </row>
    <row r="13" spans="1:9" ht="16.5" thickBot="1" x14ac:dyDescent="0.3">
      <c r="A13" s="9" t="s">
        <v>9</v>
      </c>
      <c r="B13" s="6">
        <v>2605500</v>
      </c>
      <c r="C13" s="6">
        <v>2565500</v>
      </c>
      <c r="D13" s="6">
        <v>254372</v>
      </c>
      <c r="E13" s="6">
        <v>501658</v>
      </c>
      <c r="F13" s="6">
        <v>769811</v>
      </c>
      <c r="G13" s="6">
        <v>2441263</v>
      </c>
      <c r="I13" s="29"/>
    </row>
    <row r="14" spans="1:9" ht="16.5" thickBot="1" x14ac:dyDescent="0.3">
      <c r="A14" s="9" t="s">
        <v>10</v>
      </c>
      <c r="B14" s="6">
        <v>10542600</v>
      </c>
      <c r="C14" s="28">
        <v>7829800</v>
      </c>
      <c r="D14" s="28">
        <f>[1]OTCHET!$F$283</f>
        <v>3912</v>
      </c>
      <c r="E14" s="6">
        <v>3912</v>
      </c>
      <c r="F14" s="6">
        <v>3912</v>
      </c>
      <c r="G14" s="6">
        <v>7738125</v>
      </c>
      <c r="I14" s="30"/>
    </row>
    <row r="15" spans="1:9" ht="13.5" thickBot="1" x14ac:dyDescent="0.25">
      <c r="A15" s="8"/>
      <c r="B15" s="6"/>
      <c r="C15" s="6"/>
      <c r="D15" s="6"/>
      <c r="E15" s="6"/>
      <c r="F15" s="6"/>
      <c r="G15" s="6"/>
    </row>
    <row r="16" spans="1:9" s="20" customFormat="1" ht="26.25" thickBot="1" x14ac:dyDescent="0.25">
      <c r="A16" s="23" t="s">
        <v>11</v>
      </c>
      <c r="B16" s="24">
        <f>+SUM(B17:B20)</f>
        <v>494400</v>
      </c>
      <c r="C16" s="24">
        <f t="shared" ref="C16:G16" si="1">+SUM(C17:C20)</f>
        <v>294400</v>
      </c>
      <c r="D16" s="24">
        <f t="shared" si="1"/>
        <v>61922</v>
      </c>
      <c r="E16" s="24">
        <f t="shared" si="1"/>
        <v>62922</v>
      </c>
      <c r="F16" s="24">
        <f t="shared" si="1"/>
        <v>62922</v>
      </c>
      <c r="G16" s="24">
        <f t="shared" si="1"/>
        <v>283319</v>
      </c>
    </row>
    <row r="17" spans="1:7" ht="13.5" thickBot="1" x14ac:dyDescent="0.25">
      <c r="A17" s="8" t="s">
        <v>17</v>
      </c>
      <c r="B17" s="6"/>
      <c r="C17" s="6"/>
      <c r="D17" s="6"/>
      <c r="E17" s="6"/>
      <c r="F17" s="6"/>
      <c r="G17" s="6"/>
    </row>
    <row r="18" spans="1:7" ht="102.75" thickBot="1" x14ac:dyDescent="0.25">
      <c r="A18" s="8" t="s">
        <v>37</v>
      </c>
      <c r="B18" s="6">
        <v>120000</v>
      </c>
      <c r="C18" s="6">
        <v>60000</v>
      </c>
      <c r="D18" s="6">
        <v>0</v>
      </c>
      <c r="E18" s="6">
        <v>0</v>
      </c>
      <c r="F18" s="6">
        <v>0</v>
      </c>
      <c r="G18" s="6">
        <v>58440</v>
      </c>
    </row>
    <row r="19" spans="1:7" ht="39" thickBot="1" x14ac:dyDescent="0.25">
      <c r="A19" s="8" t="s">
        <v>38</v>
      </c>
      <c r="B19" s="6">
        <v>281400</v>
      </c>
      <c r="C19" s="6">
        <v>141400</v>
      </c>
      <c r="D19" s="6">
        <v>0</v>
      </c>
      <c r="E19" s="6">
        <v>0</v>
      </c>
      <c r="F19" s="6">
        <v>0</v>
      </c>
      <c r="G19" s="6">
        <v>136532</v>
      </c>
    </row>
    <row r="20" spans="1:7" ht="51.75" thickBot="1" x14ac:dyDescent="0.25">
      <c r="A20" s="8" t="s">
        <v>39</v>
      </c>
      <c r="B20" s="6">
        <v>93000</v>
      </c>
      <c r="C20" s="6">
        <v>93000</v>
      </c>
      <c r="D20" s="28">
        <f>[1]OTCHET!$F$271</f>
        <v>61922</v>
      </c>
      <c r="E20" s="6">
        <v>62922</v>
      </c>
      <c r="F20" s="6">
        <v>62922</v>
      </c>
      <c r="G20" s="6">
        <v>88347</v>
      </c>
    </row>
    <row r="21" spans="1:7" ht="13.5" thickBot="1" x14ac:dyDescent="0.25">
      <c r="A21" s="23" t="s">
        <v>12</v>
      </c>
      <c r="B21" s="24">
        <f>+B16+B10</f>
        <v>21486500</v>
      </c>
      <c r="C21" s="24">
        <f t="shared" ref="C21:G21" si="2">+C16+C10</f>
        <v>18533700</v>
      </c>
      <c r="D21" s="24">
        <f t="shared" si="2"/>
        <v>2125262</v>
      </c>
      <c r="E21" s="24">
        <f t="shared" si="2"/>
        <v>4113636</v>
      </c>
      <c r="F21" s="24">
        <f t="shared" si="2"/>
        <v>6183921</v>
      </c>
      <c r="G21" s="24">
        <f t="shared" si="2"/>
        <v>17809929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13</v>
      </c>
      <c r="B23" s="10">
        <v>255</v>
      </c>
      <c r="C23" s="10">
        <v>255</v>
      </c>
      <c r="D23" s="10">
        <v>204</v>
      </c>
      <c r="E23" s="10">
        <v>208</v>
      </c>
      <c r="F23" s="10">
        <v>208</v>
      </c>
      <c r="G23" s="10">
        <v>204</v>
      </c>
    </row>
    <row r="24" spans="1:7" ht="15.75" x14ac:dyDescent="0.2">
      <c r="A24" s="11"/>
    </row>
    <row r="25" spans="1:7" x14ac:dyDescent="0.2">
      <c r="A25" s="42" t="s">
        <v>30</v>
      </c>
      <c r="B25" s="43"/>
      <c r="C25" s="43"/>
      <c r="D25" s="43"/>
      <c r="E25" s="43"/>
      <c r="F25" s="43"/>
      <c r="G25" s="43"/>
    </row>
    <row r="26" spans="1:7" x14ac:dyDescent="0.2">
      <c r="A26" s="43"/>
      <c r="B26" s="43"/>
      <c r="C26" s="43"/>
      <c r="D26" s="43"/>
      <c r="E26" s="43"/>
      <c r="F26" s="43"/>
      <c r="G26" s="43"/>
    </row>
    <row r="27" spans="1:7" ht="13.5" thickBot="1" x14ac:dyDescent="0.25"/>
    <row r="28" spans="1:7" ht="13.5" thickBot="1" x14ac:dyDescent="0.25">
      <c r="A28" s="44" t="s">
        <v>18</v>
      </c>
      <c r="B28" s="45"/>
      <c r="C28" s="45"/>
      <c r="D28" s="45"/>
      <c r="E28" s="45"/>
      <c r="F28" s="45"/>
      <c r="G28" s="46"/>
    </row>
    <row r="29" spans="1:7" ht="12.75" customHeight="1" x14ac:dyDescent="0.2">
      <c r="A29" s="18" t="s">
        <v>19</v>
      </c>
      <c r="B29" s="32" t="s">
        <v>24</v>
      </c>
      <c r="C29" s="39" t="s">
        <v>25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18" t="s">
        <v>3</v>
      </c>
      <c r="B30" s="33"/>
      <c r="C30" s="40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4"/>
      <c r="C31" s="41"/>
      <c r="D31" s="17" t="s">
        <v>26</v>
      </c>
      <c r="E31" s="5" t="s">
        <v>27</v>
      </c>
      <c r="F31" s="5" t="s">
        <v>28</v>
      </c>
      <c r="G31" s="5" t="s">
        <v>29</v>
      </c>
    </row>
    <row r="32" spans="1:7" ht="13.5" thickBot="1" x14ac:dyDescent="0.25">
      <c r="A32" s="23" t="s">
        <v>6</v>
      </c>
      <c r="B32" s="24">
        <f>+B34+B35+B36</f>
        <v>20992100</v>
      </c>
      <c r="C32" s="24">
        <f t="shared" ref="C32:G32" si="3">+C34+C35+C36</f>
        <v>18239300</v>
      </c>
      <c r="D32" s="24">
        <f t="shared" si="3"/>
        <v>2063340</v>
      </c>
      <c r="E32" s="24">
        <f t="shared" si="3"/>
        <v>4050714</v>
      </c>
      <c r="F32" s="24">
        <f t="shared" si="3"/>
        <v>6120999</v>
      </c>
      <c r="G32" s="24">
        <f t="shared" si="3"/>
        <v>17526610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>
        <v>7844000</v>
      </c>
      <c r="C34" s="6">
        <v>7844000</v>
      </c>
      <c r="D34" s="6">
        <v>1805056</v>
      </c>
      <c r="E34" s="6">
        <v>3545144</v>
      </c>
      <c r="F34" s="6">
        <v>5347276</v>
      </c>
      <c r="G34" s="6">
        <v>7347222</v>
      </c>
    </row>
    <row r="35" spans="1:7" ht="13.5" thickBot="1" x14ac:dyDescent="0.25">
      <c r="A35" s="9" t="s">
        <v>9</v>
      </c>
      <c r="B35" s="6">
        <v>2605500</v>
      </c>
      <c r="C35" s="6">
        <v>2565500</v>
      </c>
      <c r="D35" s="6">
        <v>254372</v>
      </c>
      <c r="E35" s="6">
        <v>501658</v>
      </c>
      <c r="F35" s="6">
        <v>769811</v>
      </c>
      <c r="G35" s="6">
        <v>2441263</v>
      </c>
    </row>
    <row r="36" spans="1:7" ht="13.5" thickBot="1" x14ac:dyDescent="0.25">
      <c r="A36" s="9" t="s">
        <v>10</v>
      </c>
      <c r="B36" s="6">
        <v>10542600</v>
      </c>
      <c r="C36" s="28">
        <v>7829800</v>
      </c>
      <c r="D36" s="28">
        <f>[1]OTCHET!$F$283</f>
        <v>3912</v>
      </c>
      <c r="E36" s="6">
        <v>3912</v>
      </c>
      <c r="F36" s="6">
        <v>3912</v>
      </c>
      <c r="G36" s="6">
        <v>7738125</v>
      </c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3" t="s">
        <v>11</v>
      </c>
      <c r="B38" s="24">
        <f>+SUM(B39:B42)</f>
        <v>494400</v>
      </c>
      <c r="C38" s="24">
        <f t="shared" ref="C38:G38" si="4">+SUM(C39:C42)</f>
        <v>294400</v>
      </c>
      <c r="D38" s="24">
        <f t="shared" si="4"/>
        <v>61922</v>
      </c>
      <c r="E38" s="24">
        <f t="shared" si="4"/>
        <v>62922</v>
      </c>
      <c r="F38" s="24">
        <f t="shared" si="4"/>
        <v>62922</v>
      </c>
      <c r="G38" s="24">
        <f t="shared" si="4"/>
        <v>283319</v>
      </c>
    </row>
    <row r="39" spans="1:7" ht="13.5" thickBot="1" x14ac:dyDescent="0.25">
      <c r="A39" s="8" t="s">
        <v>17</v>
      </c>
      <c r="B39" s="6"/>
      <c r="C39" s="6"/>
      <c r="D39" s="6"/>
      <c r="E39" s="6"/>
      <c r="F39" s="6"/>
      <c r="G39" s="6"/>
    </row>
    <row r="40" spans="1:7" ht="102.75" thickBot="1" x14ac:dyDescent="0.25">
      <c r="A40" s="8" t="s">
        <v>37</v>
      </c>
      <c r="B40" s="6">
        <v>120000</v>
      </c>
      <c r="C40" s="6">
        <v>60000</v>
      </c>
      <c r="D40" s="6">
        <v>0</v>
      </c>
      <c r="E40" s="6">
        <v>0</v>
      </c>
      <c r="F40" s="6">
        <v>0</v>
      </c>
      <c r="G40" s="6">
        <v>58440</v>
      </c>
    </row>
    <row r="41" spans="1:7" ht="39" thickBot="1" x14ac:dyDescent="0.25">
      <c r="A41" s="8" t="s">
        <v>38</v>
      </c>
      <c r="B41" s="6">
        <v>281400</v>
      </c>
      <c r="C41" s="6">
        <v>141400</v>
      </c>
      <c r="D41" s="6">
        <v>0</v>
      </c>
      <c r="E41" s="6">
        <v>0</v>
      </c>
      <c r="F41" s="6">
        <v>0</v>
      </c>
      <c r="G41" s="6">
        <v>136532</v>
      </c>
    </row>
    <row r="42" spans="1:7" ht="51.75" thickBot="1" x14ac:dyDescent="0.25">
      <c r="A42" s="8" t="s">
        <v>39</v>
      </c>
      <c r="B42" s="6">
        <v>93000</v>
      </c>
      <c r="C42" s="6">
        <v>93000</v>
      </c>
      <c r="D42" s="28">
        <f>[1]OTCHET!$F$271</f>
        <v>61922</v>
      </c>
      <c r="E42" s="6">
        <v>62922</v>
      </c>
      <c r="F42" s="6">
        <v>62922</v>
      </c>
      <c r="G42" s="6">
        <v>88347</v>
      </c>
    </row>
    <row r="43" spans="1:7" ht="13.5" thickBot="1" x14ac:dyDescent="0.25">
      <c r="A43" s="23" t="s">
        <v>12</v>
      </c>
      <c r="B43" s="24">
        <f>+B38+B32</f>
        <v>21486500</v>
      </c>
      <c r="C43" s="24">
        <f t="shared" ref="C43:G43" si="5">+C38+C32</f>
        <v>18533700</v>
      </c>
      <c r="D43" s="24">
        <f t="shared" si="5"/>
        <v>2125262</v>
      </c>
      <c r="E43" s="24">
        <f t="shared" si="5"/>
        <v>4113636</v>
      </c>
      <c r="F43" s="24">
        <f t="shared" si="5"/>
        <v>6183921</v>
      </c>
      <c r="G43" s="24">
        <f t="shared" si="5"/>
        <v>17809929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13</v>
      </c>
      <c r="B45" s="10">
        <v>255</v>
      </c>
      <c r="C45" s="10">
        <v>255</v>
      </c>
      <c r="D45" s="10">
        <v>204</v>
      </c>
      <c r="E45" s="10">
        <v>208</v>
      </c>
      <c r="F45" s="10">
        <v>208</v>
      </c>
      <c r="G45" s="10">
        <v>204</v>
      </c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Yordan Peev</cp:lastModifiedBy>
  <cp:lastPrinted>2021-07-19T12:33:39Z</cp:lastPrinted>
  <dcterms:created xsi:type="dcterms:W3CDTF">2016-04-01T09:51:31Z</dcterms:created>
  <dcterms:modified xsi:type="dcterms:W3CDTF">2022-02-01T08:16:38Z</dcterms:modified>
</cp:coreProperties>
</file>